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aser\A sekretariát - organizace\hala DVU\přístavba šaten\"/>
    </mc:Choice>
  </mc:AlternateContent>
  <xr:revisionPtr revIDLastSave="0" documentId="8_{038C4CAB-AF59-4940-A420-F37E33C1E9A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ilnoproudé rozvody" sheetId="5" r:id="rId1"/>
  </sheets>
  <definedNames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5" i="5" l="1"/>
  <c r="H65" i="5"/>
  <c r="H59" i="5"/>
  <c r="F59" i="5"/>
  <c r="F26" i="5" l="1"/>
  <c r="H39" i="5" l="1"/>
  <c r="F39" i="5"/>
  <c r="H53" i="5" l="1"/>
  <c r="F53" i="5"/>
  <c r="H52" i="5"/>
  <c r="F52" i="5"/>
  <c r="H51" i="5"/>
  <c r="F51" i="5"/>
  <c r="H50" i="5"/>
  <c r="F50" i="5"/>
  <c r="H49" i="5"/>
  <c r="F49" i="5"/>
  <c r="H48" i="5"/>
  <c r="F48" i="5"/>
  <c r="H47" i="5"/>
  <c r="F47" i="5"/>
  <c r="F41" i="5"/>
  <c r="F32" i="5"/>
  <c r="F61" i="5" l="1"/>
  <c r="H61" i="5"/>
  <c r="H42" i="5" l="1"/>
  <c r="F42" i="5"/>
  <c r="H64" i="5" l="1"/>
  <c r="F64" i="5"/>
  <c r="H63" i="5"/>
  <c r="F63" i="5"/>
  <c r="H62" i="5"/>
  <c r="F62" i="5"/>
  <c r="H60" i="5"/>
  <c r="F60" i="5"/>
  <c r="H58" i="5"/>
  <c r="F58" i="5"/>
  <c r="H57" i="5"/>
  <c r="F57" i="5"/>
  <c r="H56" i="5"/>
  <c r="F56" i="5"/>
  <c r="H55" i="5"/>
  <c r="F55" i="5"/>
  <c r="H54" i="5"/>
  <c r="F54" i="5"/>
  <c r="H46" i="5"/>
  <c r="F46" i="5"/>
  <c r="H45" i="5"/>
  <c r="F45" i="5"/>
  <c r="H44" i="5"/>
  <c r="F44" i="5"/>
  <c r="H43" i="5"/>
  <c r="F43" i="5"/>
  <c r="H41" i="5"/>
  <c r="H40" i="5"/>
  <c r="F40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66" i="5" l="1"/>
  <c r="H66" i="5"/>
  <c r="H14" i="5" s="1"/>
  <c r="H12" i="5"/>
  <c r="H13" i="5" s="1"/>
  <c r="F27" i="5"/>
  <c r="H10" i="5" s="1"/>
  <c r="H18" i="5"/>
  <c r="H11" i="5" l="1"/>
  <c r="H15" i="5"/>
  <c r="H16" i="5" s="1"/>
  <c r="H21" i="5" l="1"/>
</calcChain>
</file>

<file path=xl/sharedStrings.xml><?xml version="1.0" encoding="utf-8"?>
<sst xmlns="http://schemas.openxmlformats.org/spreadsheetml/2006/main" count="113" uniqueCount="67">
  <si>
    <t>CY 6 z/ž</t>
  </si>
  <si>
    <t>CYKY 2x1,5 O</t>
  </si>
  <si>
    <t>CYKY 3x2,5</t>
  </si>
  <si>
    <t>CYKY 5x1,5</t>
  </si>
  <si>
    <t>Spínač zapuštěný řaz. 1, IP20</t>
  </si>
  <si>
    <t>Množství</t>
  </si>
  <si>
    <t>Jednotka</t>
  </si>
  <si>
    <t>Cena</t>
  </si>
  <si>
    <t>Materiál</t>
  </si>
  <si>
    <t>Cena celk</t>
  </si>
  <si>
    <t>Montáž</t>
  </si>
  <si>
    <t>ks</t>
  </si>
  <si>
    <t>m</t>
  </si>
  <si>
    <t>Krabice přístrojová</t>
  </si>
  <si>
    <t>Krabice odbočná IP20</t>
  </si>
  <si>
    <t>m2</t>
  </si>
  <si>
    <t>Dodávky celkem</t>
  </si>
  <si>
    <t>Krabice odbočná IP44</t>
  </si>
  <si>
    <t>Zemní práce</t>
  </si>
  <si>
    <t>Sporka pospojení</t>
  </si>
  <si>
    <t>Usazení rozvaděčů, zapojení a kompletace</t>
  </si>
  <si>
    <t>Tvarování montážního dílu</t>
  </si>
  <si>
    <t>Podružný materiál 5%</t>
  </si>
  <si>
    <t>PPV 6%</t>
  </si>
  <si>
    <t>Požární ucpávky do tl. 30cm</t>
  </si>
  <si>
    <t>REKAPITULACE</t>
  </si>
  <si>
    <t>Dodávky</t>
  </si>
  <si>
    <t>Nosný materiál</t>
  </si>
  <si>
    <t>Nosný materiál a montáže celkem</t>
  </si>
  <si>
    <t>Montáže</t>
  </si>
  <si>
    <t>PPV 3%</t>
  </si>
  <si>
    <t>Celkem bez DPH</t>
  </si>
  <si>
    <t>Nosný materiál a montáže</t>
  </si>
  <si>
    <r>
      <t xml:space="preserve">Název - </t>
    </r>
    <r>
      <rPr>
        <i/>
        <sz val="11"/>
        <color theme="1"/>
        <rFont val="Calibri"/>
        <family val="2"/>
        <charset val="238"/>
        <scheme val="minor"/>
      </rPr>
      <t>Konkrétní uvedení výrobků je pouze referenční z hlediska požadovaných vlastností</t>
    </r>
  </si>
  <si>
    <t>Doprava dodávek 5,2%</t>
  </si>
  <si>
    <t>Přesun dodávek 1%</t>
  </si>
  <si>
    <t>Revize</t>
  </si>
  <si>
    <t>EPS 2 X1 - ekvipotenciální svorkovnice</t>
  </si>
  <si>
    <t>CY 4 z/ž</t>
  </si>
  <si>
    <t>FeZn 10 s PVC izolací</t>
  </si>
  <si>
    <t>FeZn 30x4 v základech objektu včetně svorek</t>
  </si>
  <si>
    <t>Připojovací svorky</t>
  </si>
  <si>
    <t>Rozpočet</t>
  </si>
  <si>
    <t>CYKY 3x1,5</t>
  </si>
  <si>
    <t>Zásuvka jednoduchá zapuštěná 230V/16A IP20</t>
  </si>
  <si>
    <t>Připojení ventilátorů, servopohonů, snímačů a pod. do 5x2,5</t>
  </si>
  <si>
    <t>AlMgSi 8 Jímací a svodové vedení včetně podpěr</t>
  </si>
  <si>
    <t>Připojení armatury ž.b. k FeZn svárem, svorkou  nebo drátkováním á 5m</t>
  </si>
  <si>
    <t>Univerzální svorka J.P. 1270 se šroubem  M 10.</t>
  </si>
  <si>
    <t>nh</t>
  </si>
  <si>
    <t>Silnoproudé rozvody</t>
  </si>
  <si>
    <t>D.1.4.4 Elektrotechnická zařízení</t>
  </si>
  <si>
    <t xml:space="preserve">PŘÍSTAVBA   ŠATEN
TĚLOCVIČNY   JUNGMANNOVA
</t>
  </si>
  <si>
    <t xml:space="preserve">OBCHODNÍ AKADEMIE TGM, KOSTELEC NAD ORLICÍ
</t>
  </si>
  <si>
    <t>4.V.2020</t>
  </si>
  <si>
    <t>A/ Svítidlo přisazené na stropě ø 350, PMMA opál, LED, 18W, 1440lm, 4000K, Ra &gt;80, IP44</t>
  </si>
  <si>
    <t>B/ Svítidlo přisazené na stropě ø 400, PMMA opál, LED, 24W, 1920lm, 4000K, Ra &gt;80, IP44</t>
  </si>
  <si>
    <t>C/Svítidlo přisazené na stěně ø 250, PMMA opál, LED, 13W, 960lm, 4000K, Ra &gt;80, IP44</t>
  </si>
  <si>
    <t>Rozvaděč RP</t>
  </si>
  <si>
    <t>N/ Autonomní nouzové svítidlo 1x6W, 127lm, 1h, IP20, osazené cca 2,1 m nad podlahou</t>
  </si>
  <si>
    <t>Spínač automatický se snímačem pohybu
Úhel pokrytí: 180° (1 snímací rovina)
Nastavitelné hodnoty (na zadní straně krytu): prahové osvětlení (1 - 1000 lx), citlivost snímání, zpoždění vypnutí (5 s - 10 min., příp. stiskem integrovaného tlačítka na 15, 30, 45, 60 min)
Pracovní teplota: –10 °C až +55 °C</t>
  </si>
  <si>
    <t>Tlačítko se sybmolem "ventilátor" 0/1o, IP 20</t>
  </si>
  <si>
    <t>Vývod CYKY -J 3x1,5 pro pisoáry a osoušeče rukou vč. zapojení - bez osazení</t>
  </si>
  <si>
    <t>CY16</t>
  </si>
  <si>
    <t>Svorka pásek drát, pásek pásek v zemi (SR)</t>
  </si>
  <si>
    <t>Svorka na ST potrubí nerez (okapový svod)</t>
  </si>
  <si>
    <t>Demontáže a podchycení stávající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</si>
</sst>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91">
    <xf numFmtId="0" fontId="0" fillId="0" borderId="0" xfId="0"/>
    <xf numFmtId="0" fontId="0" fillId="0" borderId="11" xfId="0" applyFill="1" applyBorder="1" applyAlignment="1">
      <alignment horizontal="center" shrinkToFit="1"/>
    </xf>
    <xf numFmtId="0" fontId="0" fillId="0" borderId="13" xfId="0" applyFill="1" applyBorder="1" applyAlignment="1">
      <alignment horizontal="center" shrinkToFit="1"/>
    </xf>
    <xf numFmtId="0" fontId="0" fillId="0" borderId="14" xfId="0" applyFill="1" applyBorder="1" applyAlignment="1">
      <alignment horizontal="center" shrinkToFit="1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 shrinkToFit="1"/>
    </xf>
    <xf numFmtId="164" fontId="0" fillId="0" borderId="0" xfId="1" applyNumberFormat="1" applyFont="1" applyFill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horizontal="center" shrinkToFit="1"/>
    </xf>
    <xf numFmtId="0" fontId="5" fillId="0" borderId="0" xfId="0" applyFont="1" applyFill="1"/>
    <xf numFmtId="165" fontId="0" fillId="0" borderId="0" xfId="1" applyNumberFormat="1" applyFont="1" applyFill="1"/>
    <xf numFmtId="0" fontId="4" fillId="0" borderId="0" xfId="0" applyFont="1" applyFill="1" applyAlignment="1">
      <alignment vertical="center"/>
    </xf>
    <xf numFmtId="0" fontId="0" fillId="0" borderId="7" xfId="0" applyFill="1" applyBorder="1" applyAlignment="1">
      <alignment horizontal="center"/>
    </xf>
    <xf numFmtId="0" fontId="2" fillId="0" borderId="8" xfId="0" applyFont="1" applyFill="1" applyBorder="1"/>
    <xf numFmtId="165" fontId="0" fillId="0" borderId="8" xfId="1" applyNumberFormat="1" applyFont="1" applyFill="1" applyBorder="1"/>
    <xf numFmtId="0" fontId="0" fillId="0" borderId="8" xfId="0" applyFill="1" applyBorder="1" applyAlignment="1">
      <alignment horizontal="center" shrinkToFit="1"/>
    </xf>
    <xf numFmtId="164" fontId="0" fillId="0" borderId="8" xfId="1" applyNumberFormat="1" applyFont="1" applyFill="1" applyBorder="1"/>
    <xf numFmtId="164" fontId="0" fillId="0" borderId="9" xfId="1" applyNumberFormat="1" applyFont="1" applyFill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/>
    <xf numFmtId="165" fontId="0" fillId="0" borderId="22" xfId="1" applyNumberFormat="1" applyFont="1" applyFill="1" applyBorder="1"/>
    <xf numFmtId="0" fontId="0" fillId="0" borderId="22" xfId="0" applyFill="1" applyBorder="1" applyAlignment="1">
      <alignment horizontal="center" shrinkToFit="1"/>
    </xf>
    <xf numFmtId="164" fontId="0" fillId="0" borderId="22" xfId="1" applyNumberFormat="1" applyFont="1" applyFill="1" applyBorder="1"/>
    <xf numFmtId="164" fontId="0" fillId="0" borderId="23" xfId="1" applyNumberFormat="1" applyFont="1" applyFill="1" applyBorder="1"/>
    <xf numFmtId="0" fontId="0" fillId="0" borderId="15" xfId="0" applyFill="1" applyBorder="1" applyAlignment="1">
      <alignment horizontal="center"/>
    </xf>
    <xf numFmtId="0" fontId="0" fillId="0" borderId="16" xfId="0" applyFill="1" applyBorder="1"/>
    <xf numFmtId="165" fontId="0" fillId="0" borderId="16" xfId="1" applyNumberFormat="1" applyFont="1" applyFill="1" applyBorder="1"/>
    <xf numFmtId="0" fontId="0" fillId="0" borderId="16" xfId="0" applyFill="1" applyBorder="1" applyAlignment="1">
      <alignment horizontal="center" shrinkToFit="1"/>
    </xf>
    <xf numFmtId="164" fontId="0" fillId="0" borderId="16" xfId="1" applyNumberFormat="1" applyFont="1" applyFill="1" applyBorder="1"/>
    <xf numFmtId="164" fontId="0" fillId="0" borderId="17" xfId="1" applyNumberFormat="1" applyFont="1" applyFill="1" applyBorder="1"/>
    <xf numFmtId="0" fontId="0" fillId="0" borderId="18" xfId="0" applyFill="1" applyBorder="1" applyAlignment="1">
      <alignment horizontal="center"/>
    </xf>
    <xf numFmtId="0" fontId="0" fillId="0" borderId="19" xfId="0" applyFill="1" applyBorder="1"/>
    <xf numFmtId="165" fontId="0" fillId="0" borderId="19" xfId="1" applyNumberFormat="1" applyFont="1" applyFill="1" applyBorder="1"/>
    <xf numFmtId="0" fontId="0" fillId="0" borderId="19" xfId="0" applyFill="1" applyBorder="1" applyAlignment="1">
      <alignment horizontal="center" shrinkToFit="1"/>
    </xf>
    <xf numFmtId="164" fontId="0" fillId="0" borderId="19" xfId="1" applyNumberFormat="1" applyFont="1" applyFill="1" applyBorder="1"/>
    <xf numFmtId="164" fontId="0" fillId="0" borderId="20" xfId="1" applyNumberFormat="1" applyFont="1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/>
    <xf numFmtId="165" fontId="0" fillId="0" borderId="25" xfId="1" applyNumberFormat="1" applyFont="1" applyFill="1" applyBorder="1"/>
    <xf numFmtId="0" fontId="0" fillId="0" borderId="25" xfId="0" applyFill="1" applyBorder="1" applyAlignment="1">
      <alignment horizontal="center" shrinkToFit="1"/>
    </xf>
    <xf numFmtId="164" fontId="0" fillId="0" borderId="25" xfId="1" applyNumberFormat="1" applyFont="1" applyFill="1" applyBorder="1"/>
    <xf numFmtId="164" fontId="0" fillId="0" borderId="26" xfId="1" applyNumberFormat="1" applyFont="1" applyFill="1" applyBorder="1"/>
    <xf numFmtId="164" fontId="2" fillId="0" borderId="9" xfId="1" applyNumberFormat="1" applyFont="1" applyFill="1" applyBorder="1"/>
    <xf numFmtId="0" fontId="0" fillId="0" borderId="1" xfId="0" applyFill="1" applyBorder="1" applyAlignment="1">
      <alignment horizontal="center"/>
    </xf>
    <xf numFmtId="0" fontId="2" fillId="0" borderId="2" xfId="0" applyFont="1" applyFill="1" applyBorder="1"/>
    <xf numFmtId="165" fontId="0" fillId="0" borderId="2" xfId="1" applyNumberFormat="1" applyFont="1" applyFill="1" applyBorder="1"/>
    <xf numFmtId="0" fontId="0" fillId="0" borderId="2" xfId="0" applyFill="1" applyBorder="1" applyAlignment="1">
      <alignment horizontal="center" shrinkToFit="1"/>
    </xf>
    <xf numFmtId="164" fontId="0" fillId="0" borderId="2" xfId="1" applyNumberFormat="1" applyFont="1" applyFill="1" applyBorder="1"/>
    <xf numFmtId="164" fontId="0" fillId="0" borderId="3" xfId="1" applyNumberFormat="1" applyFont="1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165" fontId="0" fillId="0" borderId="5" xfId="1" applyNumberFormat="1" applyFont="1" applyFill="1" applyBorder="1"/>
    <xf numFmtId="0" fontId="0" fillId="0" borderId="5" xfId="0" applyFill="1" applyBorder="1" applyAlignment="1">
      <alignment horizontal="center" shrinkToFit="1"/>
    </xf>
    <xf numFmtId="164" fontId="0" fillId="0" borderId="5" xfId="1" applyNumberFormat="1" applyFont="1" applyFill="1" applyBorder="1"/>
    <xf numFmtId="164" fontId="0" fillId="0" borderId="6" xfId="1" applyNumberFormat="1" applyFont="1" applyFill="1" applyBorder="1"/>
    <xf numFmtId="0" fontId="0" fillId="0" borderId="13" xfId="0" applyFill="1" applyBorder="1" applyAlignment="1">
      <alignment horizontal="center"/>
    </xf>
    <xf numFmtId="0" fontId="0" fillId="0" borderId="13" xfId="0" applyFill="1" applyBorder="1"/>
    <xf numFmtId="165" fontId="0" fillId="0" borderId="13" xfId="1" applyNumberFormat="1" applyFont="1" applyFill="1" applyBorder="1"/>
    <xf numFmtId="164" fontId="0" fillId="0" borderId="13" xfId="1" applyNumberFormat="1" applyFont="1" applyFill="1" applyBorder="1"/>
    <xf numFmtId="0" fontId="0" fillId="0" borderId="14" xfId="0" applyFill="1" applyBorder="1" applyAlignment="1">
      <alignment horizontal="center"/>
    </xf>
    <xf numFmtId="0" fontId="0" fillId="0" borderId="14" xfId="0" applyFill="1" applyBorder="1"/>
    <xf numFmtId="165" fontId="0" fillId="0" borderId="14" xfId="1" applyNumberFormat="1" applyFont="1" applyFill="1" applyBorder="1"/>
    <xf numFmtId="164" fontId="0" fillId="0" borderId="14" xfId="1" applyNumberFormat="1" applyFont="1" applyFill="1" applyBorder="1"/>
    <xf numFmtId="165" fontId="2" fillId="0" borderId="8" xfId="1" applyNumberFormat="1" applyFont="1" applyFill="1" applyBorder="1"/>
    <xf numFmtId="0" fontId="2" fillId="0" borderId="8" xfId="0" applyFont="1" applyFill="1" applyBorder="1" applyAlignment="1">
      <alignment horizontal="center" shrinkToFit="1"/>
    </xf>
    <xf numFmtId="164" fontId="2" fillId="0" borderId="8" xfId="1" applyNumberFormat="1" applyFont="1" applyFill="1" applyBorder="1"/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wrapText="1"/>
    </xf>
    <xf numFmtId="165" fontId="0" fillId="0" borderId="10" xfId="1" applyNumberFormat="1" applyFont="1" applyFill="1" applyBorder="1"/>
    <xf numFmtId="0" fontId="0" fillId="0" borderId="10" xfId="0" applyFill="1" applyBorder="1" applyAlignment="1">
      <alignment horizontal="center" shrinkToFit="1"/>
    </xf>
    <xf numFmtId="164" fontId="0" fillId="0" borderId="10" xfId="1" applyNumberFormat="1" applyFont="1" applyFill="1" applyBorder="1"/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wrapText="1"/>
    </xf>
    <xf numFmtId="165" fontId="0" fillId="0" borderId="11" xfId="1" applyNumberFormat="1" applyFont="1" applyFill="1" applyBorder="1"/>
    <xf numFmtId="164" fontId="0" fillId="0" borderId="11" xfId="1" applyNumberFormat="1" applyFont="1" applyFill="1" applyBorder="1"/>
    <xf numFmtId="0" fontId="0" fillId="0" borderId="11" xfId="0" applyFill="1" applyBorder="1"/>
    <xf numFmtId="164" fontId="0" fillId="0" borderId="11" xfId="1" applyFont="1" applyFill="1" applyBorder="1"/>
    <xf numFmtId="0" fontId="0" fillId="0" borderId="12" xfId="0" applyFill="1" applyBorder="1"/>
    <xf numFmtId="165" fontId="0" fillId="0" borderId="12" xfId="1" applyNumberFormat="1" applyFont="1" applyFill="1" applyBorder="1"/>
    <xf numFmtId="0" fontId="0" fillId="0" borderId="12" xfId="0" applyFill="1" applyBorder="1" applyAlignment="1">
      <alignment horizontal="center" shrinkToFit="1"/>
    </xf>
    <xf numFmtId="164" fontId="0" fillId="0" borderId="12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5" fontId="0" fillId="0" borderId="0" xfId="1" applyNumberFormat="1" applyFont="1" applyFill="1" applyBorder="1"/>
    <xf numFmtId="0" fontId="0" fillId="0" borderId="0" xfId="0" applyFill="1" applyBorder="1" applyAlignment="1">
      <alignment horizontal="center" shrinkToFit="1"/>
    </xf>
    <xf numFmtId="164" fontId="0" fillId="0" borderId="0" xfId="1" applyNumberFormat="1" applyFont="1" applyFill="1" applyBorder="1"/>
    <xf numFmtId="164" fontId="0" fillId="0" borderId="11" xfId="1" applyNumberFormat="1" applyFont="1" applyBorder="1"/>
    <xf numFmtId="164" fontId="0" fillId="0" borderId="21" xfId="1" applyNumberFormat="1" applyFont="1" applyFill="1" applyBorder="1"/>
    <xf numFmtId="164" fontId="0" fillId="0" borderId="15" xfId="1" applyNumberFormat="1" applyFont="1" applyFill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zoomScale="160" zoomScaleNormal="160" workbookViewId="0">
      <selection activeCell="H20" sqref="H20"/>
    </sheetView>
  </sheetViews>
  <sheetFormatPr defaultColWidth="9.109375" defaultRowHeight="14.4" x14ac:dyDescent="0.3"/>
  <cols>
    <col min="1" max="1" width="4.44140625" style="4" bestFit="1" customWidth="1"/>
    <col min="2" max="2" width="68.88671875" style="6" customWidth="1"/>
    <col min="3" max="3" width="12" style="12" bestFit="1" customWidth="1"/>
    <col min="4" max="4" width="6" style="7" customWidth="1"/>
    <col min="5" max="6" width="16.5546875" style="8" bestFit="1" customWidth="1"/>
    <col min="7" max="7" width="14" style="8" bestFit="1" customWidth="1"/>
    <col min="8" max="8" width="17.6640625" style="8" bestFit="1" customWidth="1"/>
    <col min="9" max="9" width="10" style="6" bestFit="1" customWidth="1"/>
    <col min="10" max="10" width="17" style="6" bestFit="1" customWidth="1"/>
    <col min="11" max="11" width="13.5546875" style="6" bestFit="1" customWidth="1"/>
    <col min="12" max="14" width="9.109375" style="6"/>
    <col min="15" max="15" width="10" style="6" bestFit="1" customWidth="1"/>
    <col min="16" max="16384" width="9.109375" style="6"/>
  </cols>
  <sheetData>
    <row r="1" spans="1:8" ht="46.8" x14ac:dyDescent="0.3">
      <c r="B1" s="5" t="s">
        <v>52</v>
      </c>
      <c r="C1" s="6"/>
    </row>
    <row r="2" spans="1:8" ht="31.2" x14ac:dyDescent="0.3">
      <c r="B2" s="9" t="s">
        <v>53</v>
      </c>
      <c r="C2" s="6"/>
      <c r="D2" s="10"/>
    </row>
    <row r="4" spans="1:8" ht="17.399999999999999" x14ac:dyDescent="0.3">
      <c r="B4" s="11" t="s">
        <v>51</v>
      </c>
    </row>
    <row r="5" spans="1:8" x14ac:dyDescent="0.3">
      <c r="B5" s="6" t="s">
        <v>50</v>
      </c>
    </row>
    <row r="6" spans="1:8" ht="15.6" x14ac:dyDescent="0.3">
      <c r="B6" s="13" t="s">
        <v>42</v>
      </c>
      <c r="C6" s="12" t="s">
        <v>54</v>
      </c>
    </row>
    <row r="8" spans="1:8" x14ac:dyDescent="0.3">
      <c r="A8" s="14"/>
      <c r="B8" s="15" t="s">
        <v>25</v>
      </c>
      <c r="C8" s="16"/>
      <c r="D8" s="17"/>
      <c r="E8" s="18"/>
      <c r="F8" s="18"/>
      <c r="G8" s="18"/>
      <c r="H8" s="19"/>
    </row>
    <row r="9" spans="1:8" x14ac:dyDescent="0.3">
      <c r="A9" s="20"/>
      <c r="B9" s="21"/>
      <c r="C9" s="22"/>
      <c r="D9" s="23"/>
      <c r="E9" s="24"/>
      <c r="F9" s="24"/>
      <c r="G9" s="24"/>
      <c r="H9" s="25"/>
    </row>
    <row r="10" spans="1:8" x14ac:dyDescent="0.3">
      <c r="A10" s="26">
        <v>1</v>
      </c>
      <c r="B10" s="27" t="s">
        <v>26</v>
      </c>
      <c r="C10" s="28"/>
      <c r="D10" s="29"/>
      <c r="E10" s="30"/>
      <c r="F10" s="30"/>
      <c r="G10" s="30"/>
      <c r="H10" s="31">
        <f>F27</f>
        <v>0</v>
      </c>
    </row>
    <row r="11" spans="1:8" x14ac:dyDescent="0.3">
      <c r="A11" s="26">
        <v>2</v>
      </c>
      <c r="B11" s="27" t="s">
        <v>34</v>
      </c>
      <c r="C11" s="28"/>
      <c r="D11" s="29"/>
      <c r="E11" s="30"/>
      <c r="F11" s="30"/>
      <c r="G11" s="30"/>
      <c r="H11" s="31">
        <f>H10*0.052</f>
        <v>0</v>
      </c>
    </row>
    <row r="12" spans="1:8" x14ac:dyDescent="0.3">
      <c r="A12" s="26">
        <v>3</v>
      </c>
      <c r="B12" s="27" t="s">
        <v>27</v>
      </c>
      <c r="C12" s="28"/>
      <c r="D12" s="29"/>
      <c r="E12" s="30"/>
      <c r="F12" s="30"/>
      <c r="G12" s="30"/>
      <c r="H12" s="31">
        <f>F66</f>
        <v>0</v>
      </c>
    </row>
    <row r="13" spans="1:8" s="8" customFormat="1" x14ac:dyDescent="0.3">
      <c r="A13" s="26">
        <v>4</v>
      </c>
      <c r="B13" s="27" t="s">
        <v>22</v>
      </c>
      <c r="C13" s="28"/>
      <c r="D13" s="29"/>
      <c r="E13" s="30"/>
      <c r="F13" s="30"/>
      <c r="G13" s="30"/>
      <c r="H13" s="31">
        <f>H12*0.05</f>
        <v>0</v>
      </c>
    </row>
    <row r="14" spans="1:8" s="8" customFormat="1" x14ac:dyDescent="0.3">
      <c r="A14" s="26">
        <v>5</v>
      </c>
      <c r="B14" s="27" t="s">
        <v>29</v>
      </c>
      <c r="C14" s="28"/>
      <c r="D14" s="29"/>
      <c r="E14" s="30"/>
      <c r="F14" s="30"/>
      <c r="G14" s="30"/>
      <c r="H14" s="31">
        <f>H66</f>
        <v>0</v>
      </c>
    </row>
    <row r="15" spans="1:8" s="8" customFormat="1" x14ac:dyDescent="0.3">
      <c r="A15" s="26">
        <v>6</v>
      </c>
      <c r="B15" s="27" t="s">
        <v>35</v>
      </c>
      <c r="C15" s="28"/>
      <c r="D15" s="29"/>
      <c r="E15" s="30"/>
      <c r="F15" s="30"/>
      <c r="G15" s="30"/>
      <c r="H15" s="31">
        <f>H10*0.01</f>
        <v>0</v>
      </c>
    </row>
    <row r="16" spans="1:8" s="8" customFormat="1" x14ac:dyDescent="0.3">
      <c r="A16" s="26">
        <v>7</v>
      </c>
      <c r="B16" s="27" t="s">
        <v>23</v>
      </c>
      <c r="C16" s="28"/>
      <c r="D16" s="29"/>
      <c r="E16" s="30"/>
      <c r="F16" s="30"/>
      <c r="G16" s="30"/>
      <c r="H16" s="31">
        <f>SUM(H12:H15)*0.06</f>
        <v>0</v>
      </c>
    </row>
    <row r="17" spans="1:8" s="8" customFormat="1" x14ac:dyDescent="0.3">
      <c r="A17" s="26">
        <v>8</v>
      </c>
      <c r="B17" s="27" t="s">
        <v>18</v>
      </c>
      <c r="C17" s="28"/>
      <c r="D17" s="29"/>
      <c r="E17" s="30"/>
      <c r="F17" s="30"/>
      <c r="G17" s="30"/>
      <c r="H17" s="31"/>
    </row>
    <row r="18" spans="1:8" s="8" customFormat="1" x14ac:dyDescent="0.3">
      <c r="A18" s="26">
        <v>9</v>
      </c>
      <c r="B18" s="27" t="s">
        <v>30</v>
      </c>
      <c r="C18" s="28"/>
      <c r="D18" s="29"/>
      <c r="E18" s="30"/>
      <c r="F18" s="30"/>
      <c r="G18" s="30"/>
      <c r="H18" s="31">
        <f>H17*0.03</f>
        <v>0</v>
      </c>
    </row>
    <row r="19" spans="1:8" s="8" customFormat="1" x14ac:dyDescent="0.3">
      <c r="A19" s="32">
        <v>10</v>
      </c>
      <c r="B19" s="33" t="s">
        <v>36</v>
      </c>
      <c r="C19" s="34"/>
      <c r="D19" s="35"/>
      <c r="E19" s="36"/>
      <c r="F19" s="36"/>
      <c r="G19" s="36"/>
      <c r="H19" s="37">
        <v>0</v>
      </c>
    </row>
    <row r="20" spans="1:8" s="8" customFormat="1" x14ac:dyDescent="0.3">
      <c r="A20" s="38"/>
      <c r="B20" s="39"/>
      <c r="C20" s="40"/>
      <c r="D20" s="41"/>
      <c r="E20" s="42"/>
      <c r="F20" s="42"/>
      <c r="G20" s="42"/>
      <c r="H20" s="43"/>
    </row>
    <row r="21" spans="1:8" s="8" customFormat="1" x14ac:dyDescent="0.3">
      <c r="A21" s="14"/>
      <c r="B21" s="15" t="s">
        <v>31</v>
      </c>
      <c r="C21" s="16"/>
      <c r="D21" s="17"/>
      <c r="E21" s="18"/>
      <c r="F21" s="18"/>
      <c r="G21" s="18"/>
      <c r="H21" s="44">
        <f>SUM(H10:H20)</f>
        <v>0</v>
      </c>
    </row>
    <row r="23" spans="1:8" s="8" customFormat="1" x14ac:dyDescent="0.3">
      <c r="A23" s="45"/>
      <c r="B23" s="46" t="s">
        <v>26</v>
      </c>
      <c r="C23" s="47"/>
      <c r="D23" s="48"/>
      <c r="E23" s="49" t="s">
        <v>7</v>
      </c>
      <c r="F23" s="49" t="s">
        <v>9</v>
      </c>
      <c r="G23" s="49" t="s">
        <v>7</v>
      </c>
      <c r="H23" s="50" t="s">
        <v>9</v>
      </c>
    </row>
    <row r="24" spans="1:8" s="8" customFormat="1" x14ac:dyDescent="0.3">
      <c r="A24" s="51"/>
      <c r="B24" s="52"/>
      <c r="C24" s="53" t="s">
        <v>5</v>
      </c>
      <c r="D24" s="54" t="s">
        <v>6</v>
      </c>
      <c r="E24" s="55" t="s">
        <v>8</v>
      </c>
      <c r="F24" s="55" t="s">
        <v>8</v>
      </c>
      <c r="G24" s="55" t="s">
        <v>10</v>
      </c>
      <c r="H24" s="56" t="s">
        <v>10</v>
      </c>
    </row>
    <row r="25" spans="1:8" s="8" customFormat="1" x14ac:dyDescent="0.3">
      <c r="A25" s="57"/>
      <c r="B25" s="58"/>
      <c r="C25" s="59"/>
      <c r="D25" s="2"/>
      <c r="E25" s="60"/>
      <c r="F25" s="60"/>
      <c r="G25" s="60"/>
      <c r="H25" s="89"/>
    </row>
    <row r="26" spans="1:8" s="8" customFormat="1" x14ac:dyDescent="0.3">
      <c r="A26" s="61">
        <v>1</v>
      </c>
      <c r="B26" s="62" t="s">
        <v>58</v>
      </c>
      <c r="C26" s="63">
        <v>1</v>
      </c>
      <c r="D26" s="3" t="s">
        <v>11</v>
      </c>
      <c r="E26" s="64">
        <v>0</v>
      </c>
      <c r="F26" s="64">
        <f t="shared" ref="F26" si="0">C26*E26</f>
        <v>0</v>
      </c>
      <c r="G26" s="64"/>
      <c r="H26" s="90"/>
    </row>
    <row r="27" spans="1:8" s="8" customFormat="1" x14ac:dyDescent="0.3">
      <c r="A27" s="14"/>
      <c r="B27" s="15" t="s">
        <v>16</v>
      </c>
      <c r="C27" s="65"/>
      <c r="D27" s="66"/>
      <c r="E27" s="67"/>
      <c r="F27" s="67">
        <f>SUM(F26:F26)</f>
        <v>0</v>
      </c>
      <c r="G27" s="67"/>
      <c r="H27" s="44"/>
    </row>
    <row r="30" spans="1:8" s="8" customFormat="1" x14ac:dyDescent="0.3">
      <c r="A30" s="45"/>
      <c r="B30" s="46" t="s">
        <v>32</v>
      </c>
      <c r="C30" s="47"/>
      <c r="D30" s="48"/>
      <c r="E30" s="49" t="s">
        <v>7</v>
      </c>
      <c r="F30" s="49" t="s">
        <v>9</v>
      </c>
      <c r="G30" s="49" t="s">
        <v>7</v>
      </c>
      <c r="H30" s="50" t="s">
        <v>9</v>
      </c>
    </row>
    <row r="31" spans="1:8" s="8" customFormat="1" x14ac:dyDescent="0.3">
      <c r="A31" s="51"/>
      <c r="B31" s="52" t="s">
        <v>33</v>
      </c>
      <c r="C31" s="53" t="s">
        <v>5</v>
      </c>
      <c r="D31" s="54" t="s">
        <v>6</v>
      </c>
      <c r="E31" s="55" t="s">
        <v>8</v>
      </c>
      <c r="F31" s="55" t="s">
        <v>8</v>
      </c>
      <c r="G31" s="55" t="s">
        <v>10</v>
      </c>
      <c r="H31" s="56" t="s">
        <v>10</v>
      </c>
    </row>
    <row r="32" spans="1:8" s="8" customFormat="1" ht="28.8" x14ac:dyDescent="0.3">
      <c r="A32" s="68">
        <v>1</v>
      </c>
      <c r="B32" s="69" t="s">
        <v>55</v>
      </c>
      <c r="C32" s="70">
        <v>24</v>
      </c>
      <c r="D32" s="71" t="s">
        <v>11</v>
      </c>
      <c r="E32" s="72">
        <v>0</v>
      </c>
      <c r="F32" s="72">
        <f>C32*E32</f>
        <v>0</v>
      </c>
      <c r="G32" s="72">
        <v>0</v>
      </c>
      <c r="H32" s="72">
        <f>C32*G32</f>
        <v>0</v>
      </c>
    </row>
    <row r="33" spans="1:8" s="8" customFormat="1" ht="28.8" x14ac:dyDescent="0.3">
      <c r="A33" s="73">
        <v>2</v>
      </c>
      <c r="B33" s="74" t="s">
        <v>56</v>
      </c>
      <c r="C33" s="75">
        <v>2</v>
      </c>
      <c r="D33" s="1" t="s">
        <v>11</v>
      </c>
      <c r="E33" s="76">
        <v>0</v>
      </c>
      <c r="F33" s="76">
        <f t="shared" ref="F33:F53" si="1">C33*E33</f>
        <v>0</v>
      </c>
      <c r="G33" s="76">
        <v>0</v>
      </c>
      <c r="H33" s="76">
        <f t="shared" ref="H33:H53" si="2">C33*G33</f>
        <v>0</v>
      </c>
    </row>
    <row r="34" spans="1:8" s="8" customFormat="1" ht="28.8" x14ac:dyDescent="0.3">
      <c r="A34" s="73">
        <v>3</v>
      </c>
      <c r="B34" s="74" t="s">
        <v>57</v>
      </c>
      <c r="C34" s="75">
        <v>4</v>
      </c>
      <c r="D34" s="1" t="s">
        <v>11</v>
      </c>
      <c r="E34" s="76">
        <v>0</v>
      </c>
      <c r="F34" s="76">
        <f t="shared" si="1"/>
        <v>0</v>
      </c>
      <c r="G34" s="76">
        <v>0</v>
      </c>
      <c r="H34" s="76">
        <f t="shared" si="2"/>
        <v>0</v>
      </c>
    </row>
    <row r="35" spans="1:8" s="8" customFormat="1" ht="28.8" x14ac:dyDescent="0.3">
      <c r="A35" s="73">
        <v>4</v>
      </c>
      <c r="B35" s="74" t="s">
        <v>59</v>
      </c>
      <c r="C35" s="75">
        <v>4</v>
      </c>
      <c r="D35" s="1" t="s">
        <v>11</v>
      </c>
      <c r="E35" s="76">
        <v>0</v>
      </c>
      <c r="F35" s="76">
        <f t="shared" si="1"/>
        <v>0</v>
      </c>
      <c r="G35" s="76">
        <v>0</v>
      </c>
      <c r="H35" s="76">
        <f t="shared" si="2"/>
        <v>0</v>
      </c>
    </row>
    <row r="36" spans="1:8" s="8" customFormat="1" x14ac:dyDescent="0.3">
      <c r="A36" s="73">
        <v>5</v>
      </c>
      <c r="B36" s="77" t="s">
        <v>37</v>
      </c>
      <c r="C36" s="75">
        <v>1</v>
      </c>
      <c r="D36" s="1" t="s">
        <v>11</v>
      </c>
      <c r="E36" s="76">
        <v>0</v>
      </c>
      <c r="F36" s="76">
        <f t="shared" si="1"/>
        <v>0</v>
      </c>
      <c r="G36" s="76">
        <v>0</v>
      </c>
      <c r="H36" s="76">
        <f t="shared" si="2"/>
        <v>0</v>
      </c>
    </row>
    <row r="37" spans="1:8" s="8" customFormat="1" x14ac:dyDescent="0.3">
      <c r="A37" s="73">
        <v>6</v>
      </c>
      <c r="B37" s="77" t="s">
        <v>45</v>
      </c>
      <c r="C37" s="75">
        <v>5</v>
      </c>
      <c r="D37" s="1" t="s">
        <v>11</v>
      </c>
      <c r="E37" s="76">
        <v>0</v>
      </c>
      <c r="F37" s="76">
        <f t="shared" si="1"/>
        <v>0</v>
      </c>
      <c r="G37" s="76">
        <v>0</v>
      </c>
      <c r="H37" s="76">
        <f t="shared" si="2"/>
        <v>0</v>
      </c>
    </row>
    <row r="38" spans="1:8" s="8" customFormat="1" ht="86.4" x14ac:dyDescent="0.3">
      <c r="A38" s="73">
        <v>7</v>
      </c>
      <c r="B38" s="74" t="s">
        <v>60</v>
      </c>
      <c r="C38" s="75">
        <v>2</v>
      </c>
      <c r="D38" s="1" t="s">
        <v>11</v>
      </c>
      <c r="E38" s="76">
        <v>0</v>
      </c>
      <c r="F38" s="76">
        <f t="shared" si="1"/>
        <v>0</v>
      </c>
      <c r="G38" s="76">
        <v>0</v>
      </c>
      <c r="H38" s="76">
        <f t="shared" si="2"/>
        <v>0</v>
      </c>
    </row>
    <row r="39" spans="1:8" s="8" customFormat="1" x14ac:dyDescent="0.3">
      <c r="A39" s="73">
        <v>8</v>
      </c>
      <c r="B39" s="77" t="s">
        <v>61</v>
      </c>
      <c r="C39" s="75">
        <v>6</v>
      </c>
      <c r="D39" s="1" t="s">
        <v>11</v>
      </c>
      <c r="E39" s="76">
        <v>0</v>
      </c>
      <c r="F39" s="76">
        <f t="shared" ref="F39" si="3">C39*E39</f>
        <v>0</v>
      </c>
      <c r="G39" s="76">
        <v>0</v>
      </c>
      <c r="H39" s="76">
        <f t="shared" ref="H39" si="4">C39*G39</f>
        <v>0</v>
      </c>
    </row>
    <row r="40" spans="1:8" s="8" customFormat="1" x14ac:dyDescent="0.3">
      <c r="A40" s="73">
        <v>9</v>
      </c>
      <c r="B40" s="77" t="s">
        <v>4</v>
      </c>
      <c r="C40" s="75">
        <v>12</v>
      </c>
      <c r="D40" s="1" t="s">
        <v>11</v>
      </c>
      <c r="E40" s="76">
        <v>0</v>
      </c>
      <c r="F40" s="76">
        <f t="shared" si="1"/>
        <v>0</v>
      </c>
      <c r="G40" s="76">
        <v>0</v>
      </c>
      <c r="H40" s="76">
        <f t="shared" si="2"/>
        <v>0</v>
      </c>
    </row>
    <row r="41" spans="1:8" s="8" customFormat="1" x14ac:dyDescent="0.3">
      <c r="A41" s="73">
        <v>10</v>
      </c>
      <c r="B41" s="77" t="s">
        <v>62</v>
      </c>
      <c r="C41" s="75">
        <v>4</v>
      </c>
      <c r="D41" s="1" t="s">
        <v>11</v>
      </c>
      <c r="E41" s="76">
        <v>0</v>
      </c>
      <c r="F41" s="76">
        <f t="shared" si="1"/>
        <v>0</v>
      </c>
      <c r="G41" s="76">
        <v>0</v>
      </c>
      <c r="H41" s="76">
        <f t="shared" si="2"/>
        <v>0</v>
      </c>
    </row>
    <row r="42" spans="1:8" s="8" customFormat="1" x14ac:dyDescent="0.3">
      <c r="A42" s="73">
        <v>11</v>
      </c>
      <c r="B42" s="77" t="s">
        <v>44</v>
      </c>
      <c r="C42" s="75">
        <v>8</v>
      </c>
      <c r="D42" s="1" t="s">
        <v>11</v>
      </c>
      <c r="E42" s="76">
        <v>0</v>
      </c>
      <c r="F42" s="76">
        <f t="shared" si="1"/>
        <v>0</v>
      </c>
      <c r="G42" s="76">
        <v>0</v>
      </c>
      <c r="H42" s="76">
        <f t="shared" si="2"/>
        <v>0</v>
      </c>
    </row>
    <row r="43" spans="1:8" s="8" customFormat="1" x14ac:dyDescent="0.3">
      <c r="A43" s="73">
        <v>12</v>
      </c>
      <c r="B43" s="77" t="s">
        <v>14</v>
      </c>
      <c r="C43" s="75">
        <v>20</v>
      </c>
      <c r="D43" s="1" t="s">
        <v>11</v>
      </c>
      <c r="E43" s="76">
        <v>0</v>
      </c>
      <c r="F43" s="76">
        <f t="shared" si="1"/>
        <v>0</v>
      </c>
      <c r="G43" s="76">
        <v>0</v>
      </c>
      <c r="H43" s="76">
        <f t="shared" si="2"/>
        <v>0</v>
      </c>
    </row>
    <row r="44" spans="1:8" s="8" customFormat="1" x14ac:dyDescent="0.3">
      <c r="A44" s="73">
        <v>13</v>
      </c>
      <c r="B44" s="77" t="s">
        <v>17</v>
      </c>
      <c r="C44" s="75">
        <v>2</v>
      </c>
      <c r="D44" s="1" t="s">
        <v>11</v>
      </c>
      <c r="E44" s="76">
        <v>0</v>
      </c>
      <c r="F44" s="76">
        <f t="shared" si="1"/>
        <v>0</v>
      </c>
      <c r="G44" s="76">
        <v>0</v>
      </c>
      <c r="H44" s="76">
        <f t="shared" si="2"/>
        <v>0</v>
      </c>
    </row>
    <row r="45" spans="1:8" s="8" customFormat="1" x14ac:dyDescent="0.3">
      <c r="A45" s="73">
        <v>14</v>
      </c>
      <c r="B45" s="77" t="s">
        <v>13</v>
      </c>
      <c r="C45" s="75">
        <v>20</v>
      </c>
      <c r="D45" s="1" t="s">
        <v>11</v>
      </c>
      <c r="E45" s="76">
        <v>0</v>
      </c>
      <c r="F45" s="76">
        <f t="shared" si="1"/>
        <v>0</v>
      </c>
      <c r="G45" s="76">
        <v>0</v>
      </c>
      <c r="H45" s="76">
        <f t="shared" si="2"/>
        <v>0</v>
      </c>
    </row>
    <row r="46" spans="1:8" s="8" customFormat="1" x14ac:dyDescent="0.3">
      <c r="A46" s="73">
        <v>15</v>
      </c>
      <c r="B46" s="77" t="s">
        <v>19</v>
      </c>
      <c r="C46" s="75">
        <v>34</v>
      </c>
      <c r="D46" s="1" t="s">
        <v>11</v>
      </c>
      <c r="E46" s="76">
        <v>0</v>
      </c>
      <c r="F46" s="76">
        <f t="shared" si="1"/>
        <v>0</v>
      </c>
      <c r="G46" s="76">
        <v>0</v>
      </c>
      <c r="H46" s="76">
        <f t="shared" si="2"/>
        <v>0</v>
      </c>
    </row>
    <row r="47" spans="1:8" s="8" customFormat="1" x14ac:dyDescent="0.3">
      <c r="A47" s="73">
        <v>16</v>
      </c>
      <c r="B47" s="77" t="s">
        <v>38</v>
      </c>
      <c r="C47" s="75">
        <v>42</v>
      </c>
      <c r="D47" s="1" t="s">
        <v>12</v>
      </c>
      <c r="E47" s="88">
        <v>0</v>
      </c>
      <c r="F47" s="88">
        <f t="shared" si="1"/>
        <v>0</v>
      </c>
      <c r="G47" s="88">
        <v>0</v>
      </c>
      <c r="H47" s="88">
        <f t="shared" si="2"/>
        <v>0</v>
      </c>
    </row>
    <row r="48" spans="1:8" s="8" customFormat="1" x14ac:dyDescent="0.3">
      <c r="A48" s="73">
        <v>17</v>
      </c>
      <c r="B48" s="77" t="s">
        <v>0</v>
      </c>
      <c r="C48" s="75">
        <v>20</v>
      </c>
      <c r="D48" s="1" t="s">
        <v>12</v>
      </c>
      <c r="E48" s="88">
        <v>0</v>
      </c>
      <c r="F48" s="88">
        <f t="shared" si="1"/>
        <v>0</v>
      </c>
      <c r="G48" s="88">
        <v>0</v>
      </c>
      <c r="H48" s="88">
        <f t="shared" si="2"/>
        <v>0</v>
      </c>
    </row>
    <row r="49" spans="1:8" s="8" customFormat="1" x14ac:dyDescent="0.3">
      <c r="A49" s="73">
        <v>18</v>
      </c>
      <c r="B49" s="77" t="s">
        <v>63</v>
      </c>
      <c r="C49" s="75">
        <v>8</v>
      </c>
      <c r="D49" s="1" t="s">
        <v>12</v>
      </c>
      <c r="E49" s="88">
        <v>0</v>
      </c>
      <c r="F49" s="88">
        <f t="shared" si="1"/>
        <v>0</v>
      </c>
      <c r="G49" s="88">
        <v>0</v>
      </c>
      <c r="H49" s="88">
        <f t="shared" si="2"/>
        <v>0</v>
      </c>
    </row>
    <row r="50" spans="1:8" s="8" customFormat="1" x14ac:dyDescent="0.3">
      <c r="A50" s="73">
        <v>19</v>
      </c>
      <c r="B50" s="77" t="s">
        <v>1</v>
      </c>
      <c r="C50" s="75">
        <v>56</v>
      </c>
      <c r="D50" s="1" t="s">
        <v>12</v>
      </c>
      <c r="E50" s="88">
        <v>0</v>
      </c>
      <c r="F50" s="88">
        <f t="shared" si="1"/>
        <v>0</v>
      </c>
      <c r="G50" s="88">
        <v>0</v>
      </c>
      <c r="H50" s="88">
        <f t="shared" si="2"/>
        <v>0</v>
      </c>
    </row>
    <row r="51" spans="1:8" s="8" customFormat="1" x14ac:dyDescent="0.3">
      <c r="A51" s="73">
        <v>20</v>
      </c>
      <c r="B51" s="77" t="s">
        <v>43</v>
      </c>
      <c r="C51" s="75">
        <v>302</v>
      </c>
      <c r="D51" s="1" t="s">
        <v>12</v>
      </c>
      <c r="E51" s="76">
        <v>0</v>
      </c>
      <c r="F51" s="76">
        <f t="shared" si="1"/>
        <v>0</v>
      </c>
      <c r="G51" s="76">
        <v>0</v>
      </c>
      <c r="H51" s="76">
        <f t="shared" si="2"/>
        <v>0</v>
      </c>
    </row>
    <row r="52" spans="1:8" s="8" customFormat="1" x14ac:dyDescent="0.3">
      <c r="A52" s="73">
        <v>21</v>
      </c>
      <c r="B52" s="77" t="s">
        <v>2</v>
      </c>
      <c r="C52" s="75">
        <v>133</v>
      </c>
      <c r="D52" s="1" t="s">
        <v>12</v>
      </c>
      <c r="E52" s="88">
        <v>0</v>
      </c>
      <c r="F52" s="88">
        <f t="shared" si="1"/>
        <v>0</v>
      </c>
      <c r="G52" s="88">
        <v>0</v>
      </c>
      <c r="H52" s="88">
        <f t="shared" si="2"/>
        <v>0</v>
      </c>
    </row>
    <row r="53" spans="1:8" s="8" customFormat="1" x14ac:dyDescent="0.3">
      <c r="A53" s="73">
        <v>22</v>
      </c>
      <c r="B53" s="77" t="s">
        <v>3</v>
      </c>
      <c r="C53" s="75">
        <v>12</v>
      </c>
      <c r="D53" s="1" t="s">
        <v>12</v>
      </c>
      <c r="E53" s="88">
        <v>0</v>
      </c>
      <c r="F53" s="88">
        <f t="shared" si="1"/>
        <v>0</v>
      </c>
      <c r="G53" s="88">
        <v>0</v>
      </c>
      <c r="H53" s="88">
        <f t="shared" si="2"/>
        <v>0</v>
      </c>
    </row>
    <row r="54" spans="1:8" s="8" customFormat="1" x14ac:dyDescent="0.3">
      <c r="A54" s="73">
        <v>23</v>
      </c>
      <c r="B54" s="77" t="s">
        <v>46</v>
      </c>
      <c r="C54" s="75">
        <v>30</v>
      </c>
      <c r="D54" s="1" t="s">
        <v>12</v>
      </c>
      <c r="E54" s="76">
        <v>0</v>
      </c>
      <c r="F54" s="76">
        <f t="shared" ref="F54:F65" si="5">C54*E54</f>
        <v>0</v>
      </c>
      <c r="G54" s="76">
        <v>0</v>
      </c>
      <c r="H54" s="76">
        <f t="shared" ref="H54:H65" si="6">C54*G54</f>
        <v>0</v>
      </c>
    </row>
    <row r="55" spans="1:8" s="8" customFormat="1" x14ac:dyDescent="0.3">
      <c r="A55" s="73">
        <v>24</v>
      </c>
      <c r="B55" s="77" t="s">
        <v>39</v>
      </c>
      <c r="C55" s="75">
        <v>20</v>
      </c>
      <c r="D55" s="1" t="s">
        <v>12</v>
      </c>
      <c r="E55" s="76">
        <v>0</v>
      </c>
      <c r="F55" s="76">
        <f t="shared" si="5"/>
        <v>0</v>
      </c>
      <c r="G55" s="76">
        <v>0</v>
      </c>
      <c r="H55" s="76">
        <f t="shared" si="6"/>
        <v>0</v>
      </c>
    </row>
    <row r="56" spans="1:8" s="8" customFormat="1" x14ac:dyDescent="0.3">
      <c r="A56" s="73">
        <v>25</v>
      </c>
      <c r="B56" s="77" t="s">
        <v>40</v>
      </c>
      <c r="C56" s="75">
        <v>50</v>
      </c>
      <c r="D56" s="1" t="s">
        <v>12</v>
      </c>
      <c r="E56" s="76">
        <v>0</v>
      </c>
      <c r="F56" s="76">
        <f t="shared" si="5"/>
        <v>0</v>
      </c>
      <c r="G56" s="76">
        <v>0</v>
      </c>
      <c r="H56" s="76">
        <f t="shared" si="6"/>
        <v>0</v>
      </c>
    </row>
    <row r="57" spans="1:8" s="8" customFormat="1" x14ac:dyDescent="0.3">
      <c r="A57" s="73">
        <v>26</v>
      </c>
      <c r="B57" s="77" t="s">
        <v>65</v>
      </c>
      <c r="C57" s="75">
        <v>5</v>
      </c>
      <c r="D57" s="1" t="s">
        <v>11</v>
      </c>
      <c r="E57" s="76">
        <v>0</v>
      </c>
      <c r="F57" s="76">
        <f t="shared" si="5"/>
        <v>0</v>
      </c>
      <c r="G57" s="76">
        <v>0</v>
      </c>
      <c r="H57" s="76">
        <f t="shared" si="6"/>
        <v>0</v>
      </c>
    </row>
    <row r="58" spans="1:8" s="8" customFormat="1" x14ac:dyDescent="0.3">
      <c r="A58" s="73">
        <v>27</v>
      </c>
      <c r="B58" s="77" t="s">
        <v>48</v>
      </c>
      <c r="C58" s="75">
        <v>4</v>
      </c>
      <c r="D58" s="1" t="s">
        <v>11</v>
      </c>
      <c r="E58" s="76">
        <v>0</v>
      </c>
      <c r="F58" s="76">
        <f t="shared" si="5"/>
        <v>0</v>
      </c>
      <c r="G58" s="76">
        <v>0</v>
      </c>
      <c r="H58" s="76">
        <f t="shared" si="6"/>
        <v>0</v>
      </c>
    </row>
    <row r="59" spans="1:8" s="8" customFormat="1" x14ac:dyDescent="0.3">
      <c r="A59" s="73">
        <v>28</v>
      </c>
      <c r="B59" s="77" t="s">
        <v>64</v>
      </c>
      <c r="C59" s="75">
        <v>10</v>
      </c>
      <c r="D59" s="1" t="s">
        <v>11</v>
      </c>
      <c r="E59" s="76">
        <v>0</v>
      </c>
      <c r="F59" s="76">
        <f t="shared" ref="F59" si="7">C59*E59</f>
        <v>0</v>
      </c>
      <c r="G59" s="76">
        <v>0</v>
      </c>
      <c r="H59" s="76">
        <f t="shared" ref="H59" si="8">C59*G59</f>
        <v>0</v>
      </c>
    </row>
    <row r="60" spans="1:8" s="8" customFormat="1" x14ac:dyDescent="0.3">
      <c r="A60" s="73">
        <v>29</v>
      </c>
      <c r="B60" s="77" t="s">
        <v>41</v>
      </c>
      <c r="C60" s="75">
        <v>2</v>
      </c>
      <c r="D60" s="1" t="s">
        <v>11</v>
      </c>
      <c r="E60" s="76">
        <v>0</v>
      </c>
      <c r="F60" s="76">
        <f t="shared" si="5"/>
        <v>0</v>
      </c>
      <c r="G60" s="76">
        <v>0</v>
      </c>
      <c r="H60" s="76">
        <f t="shared" si="6"/>
        <v>0</v>
      </c>
    </row>
    <row r="61" spans="1:8" s="8" customFormat="1" x14ac:dyDescent="0.3">
      <c r="A61" s="73">
        <v>30</v>
      </c>
      <c r="B61" s="77" t="s">
        <v>47</v>
      </c>
      <c r="C61" s="75">
        <v>4</v>
      </c>
      <c r="D61" s="1" t="s">
        <v>11</v>
      </c>
      <c r="E61" s="76">
        <v>0</v>
      </c>
      <c r="F61" s="76">
        <f t="shared" si="5"/>
        <v>0</v>
      </c>
      <c r="G61" s="76">
        <v>0</v>
      </c>
      <c r="H61" s="76">
        <f t="shared" si="6"/>
        <v>0</v>
      </c>
    </row>
    <row r="62" spans="1:8" s="8" customFormat="1" x14ac:dyDescent="0.3">
      <c r="A62" s="73">
        <v>31</v>
      </c>
      <c r="B62" s="77" t="s">
        <v>21</v>
      </c>
      <c r="C62" s="75">
        <v>9</v>
      </c>
      <c r="D62" s="1" t="s">
        <v>11</v>
      </c>
      <c r="E62" s="76"/>
      <c r="F62" s="76">
        <f t="shared" si="5"/>
        <v>0</v>
      </c>
      <c r="G62" s="76">
        <v>0</v>
      </c>
      <c r="H62" s="76">
        <f t="shared" si="6"/>
        <v>0</v>
      </c>
    </row>
    <row r="63" spans="1:8" s="8" customFormat="1" x14ac:dyDescent="0.3">
      <c r="A63" s="73">
        <v>32</v>
      </c>
      <c r="B63" s="77" t="s">
        <v>24</v>
      </c>
      <c r="C63" s="78">
        <v>2.5000000000000001E-2</v>
      </c>
      <c r="D63" s="1" t="s">
        <v>15</v>
      </c>
      <c r="E63" s="76">
        <v>0</v>
      </c>
      <c r="F63" s="76">
        <f t="shared" si="5"/>
        <v>0</v>
      </c>
      <c r="G63" s="76">
        <v>0</v>
      </c>
      <c r="H63" s="76">
        <f t="shared" si="6"/>
        <v>0</v>
      </c>
    </row>
    <row r="64" spans="1:8" s="8" customFormat="1" x14ac:dyDescent="0.3">
      <c r="A64" s="73">
        <v>33</v>
      </c>
      <c r="B64" s="77" t="s">
        <v>20</v>
      </c>
      <c r="C64" s="75">
        <v>51</v>
      </c>
      <c r="D64" s="1" t="s">
        <v>49</v>
      </c>
      <c r="E64" s="76">
        <v>0</v>
      </c>
      <c r="F64" s="76">
        <f t="shared" si="5"/>
        <v>0</v>
      </c>
      <c r="G64" s="76">
        <v>0</v>
      </c>
      <c r="H64" s="76">
        <f t="shared" si="6"/>
        <v>0</v>
      </c>
    </row>
    <row r="65" spans="1:8" x14ac:dyDescent="0.3">
      <c r="A65" s="73">
        <v>34</v>
      </c>
      <c r="B65" s="79" t="s">
        <v>66</v>
      </c>
      <c r="C65" s="80">
        <v>24</v>
      </c>
      <c r="D65" s="81" t="s">
        <v>49</v>
      </c>
      <c r="E65" s="82"/>
      <c r="F65" s="82">
        <f t="shared" si="5"/>
        <v>0</v>
      </c>
      <c r="G65" s="82">
        <v>0</v>
      </c>
      <c r="H65" s="82">
        <f t="shared" si="6"/>
        <v>0</v>
      </c>
    </row>
    <row r="66" spans="1:8" s="8" customFormat="1" x14ac:dyDescent="0.3">
      <c r="A66" s="14"/>
      <c r="B66" s="15" t="s">
        <v>28</v>
      </c>
      <c r="C66" s="16"/>
      <c r="D66" s="17"/>
      <c r="E66" s="18"/>
      <c r="F66" s="67">
        <f>SUM(F32:F65)</f>
        <v>0</v>
      </c>
      <c r="G66" s="18"/>
      <c r="H66" s="44">
        <f>SUM(H32:H65)</f>
        <v>0</v>
      </c>
    </row>
    <row r="67" spans="1:8" s="8" customFormat="1" x14ac:dyDescent="0.3">
      <c r="A67" s="83"/>
      <c r="B67" s="84"/>
      <c r="C67" s="85"/>
      <c r="D67" s="86"/>
      <c r="E67" s="87"/>
      <c r="F67" s="87"/>
      <c r="G67" s="87"/>
      <c r="H67" s="8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Silnoproudé rozvody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JAdam</dc:creator>
  <cp:lastModifiedBy>Eva Vilímková</cp:lastModifiedBy>
  <dcterms:created xsi:type="dcterms:W3CDTF">2017-09-08T06:50:26Z</dcterms:created>
  <dcterms:modified xsi:type="dcterms:W3CDTF">2022-10-06T12:15:53Z</dcterms:modified>
</cp:coreProperties>
</file>